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E6C8E20-98CF-466A-B5BC-D10B76271BBE}" xr6:coauthVersionLast="47" xr6:coauthVersionMax="47" xr10:uidLastSave="{00000000-0000-0000-0000-000000000000}"/>
  <workbookProtection workbookPassword="DC5A" lockStructure="1" lockWindows="1"/>
  <bookViews>
    <workbookView xWindow="28680" yWindow="-120" windowWidth="29040" windowHeight="15840" xr2:uid="{00000000-000D-0000-FFFF-FFFF00000000}"/>
  </bookViews>
  <sheets>
    <sheet name="Tabelle1" sheetId="4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D21" i="4" l="1"/>
  <c r="D22" i="4"/>
  <c r="F22" i="4" s="1"/>
  <c r="G22" i="4" s="1"/>
  <c r="D23" i="4"/>
  <c r="F23" i="4" s="1"/>
  <c r="G23" i="4" s="1"/>
  <c r="F28" i="4"/>
  <c r="G28" i="4" s="1"/>
  <c r="D29" i="4"/>
  <c r="F29" i="4" s="1"/>
  <c r="G29" i="4" s="1"/>
  <c r="D30" i="4"/>
  <c r="F30" i="4" s="1"/>
  <c r="G30" i="4" s="1"/>
  <c r="E28" i="4"/>
  <c r="E29" i="4"/>
  <c r="E30" i="4"/>
  <c r="E31" i="4"/>
  <c r="F20" i="4"/>
  <c r="G20" i="4" s="1"/>
  <c r="F21" i="4"/>
  <c r="G21" i="4" s="1"/>
  <c r="F25" i="4"/>
  <c r="G25" i="4" s="1"/>
  <c r="F27" i="4"/>
  <c r="G27" i="4" s="1"/>
  <c r="F32" i="4"/>
  <c r="G32" i="4" s="1"/>
  <c r="F34" i="4"/>
  <c r="G34" i="4" s="1"/>
  <c r="F36" i="4"/>
  <c r="G36" i="4" s="1"/>
  <c r="F37" i="4"/>
  <c r="G37" i="4" s="1"/>
  <c r="F38" i="4"/>
  <c r="G38" i="4" s="1"/>
  <c r="F40" i="4"/>
  <c r="G40" i="4" s="1"/>
  <c r="F42" i="4"/>
  <c r="G42" i="4" s="1"/>
  <c r="F43" i="4"/>
  <c r="G43" i="4" s="1"/>
  <c r="E43" i="4"/>
  <c r="D43" i="4"/>
  <c r="E42" i="4"/>
  <c r="D42" i="4"/>
  <c r="E41" i="4"/>
  <c r="D41" i="4"/>
  <c r="F41" i="4" s="1"/>
  <c r="G41" i="4" s="1"/>
  <c r="E40" i="4"/>
  <c r="D40" i="4"/>
  <c r="E39" i="4"/>
  <c r="D39" i="4"/>
  <c r="F39" i="4" s="1"/>
  <c r="G39" i="4" s="1"/>
  <c r="E38" i="4"/>
  <c r="D38" i="4"/>
  <c r="E37" i="4"/>
  <c r="D37" i="4"/>
  <c r="E36" i="4"/>
  <c r="D36" i="4"/>
  <c r="E35" i="4"/>
  <c r="D35" i="4"/>
  <c r="F35" i="4" s="1"/>
  <c r="G35" i="4" s="1"/>
  <c r="E34" i="4"/>
  <c r="D34" i="4"/>
  <c r="E33" i="4"/>
  <c r="D33" i="4"/>
  <c r="F33" i="4" s="1"/>
  <c r="G33" i="4" s="1"/>
  <c r="E32" i="4"/>
  <c r="D32" i="4"/>
  <c r="D31" i="4"/>
  <c r="F31" i="4" s="1"/>
  <c r="G31" i="4" s="1"/>
  <c r="D28" i="4"/>
  <c r="E27" i="4"/>
  <c r="D27" i="4"/>
  <c r="E26" i="4"/>
  <c r="D26" i="4"/>
  <c r="F26" i="4" s="1"/>
  <c r="G26" i="4" s="1"/>
  <c r="E25" i="4"/>
  <c r="D25" i="4"/>
  <c r="E24" i="4"/>
  <c r="D24" i="4"/>
  <c r="F24" i="4" s="1"/>
  <c r="G24" i="4" s="1"/>
  <c r="E23" i="4"/>
  <c r="E21" i="4"/>
  <c r="E20" i="4"/>
  <c r="D20" i="4"/>
  <c r="E19" i="4"/>
  <c r="D19" i="4"/>
  <c r="F19" i="4" s="1"/>
  <c r="G19" i="4" s="1"/>
  <c r="E18" i="4"/>
  <c r="D18" i="4"/>
  <c r="F18" i="4" s="1"/>
  <c r="G18" i="4" s="1"/>
  <c r="E17" i="4"/>
  <c r="D17" i="4"/>
  <c r="F17" i="4" s="1"/>
  <c r="G17" i="4" l="1"/>
  <c r="G44" i="4" s="1"/>
  <c r="F44" i="4"/>
  <c r="F47" i="4" s="1"/>
</calcChain>
</file>

<file path=xl/sharedStrings.xml><?xml version="1.0" encoding="utf-8"?>
<sst xmlns="http://schemas.openxmlformats.org/spreadsheetml/2006/main" count="35" uniqueCount="34">
  <si>
    <t>Name, Vorname</t>
  </si>
  <si>
    <t>Datum</t>
  </si>
  <si>
    <t>Visum</t>
  </si>
  <si>
    <t>Adresse, PLZ, Ort</t>
  </si>
  <si>
    <t>Berufsbildungszentrum Weinfelden</t>
  </si>
  <si>
    <t>Abrechnung</t>
  </si>
  <si>
    <t>Automarke</t>
  </si>
  <si>
    <t>Modell</t>
  </si>
  <si>
    <t>Kontrollschild</t>
  </si>
  <si>
    <t>Ladeleistung</t>
  </si>
  <si>
    <t>kW</t>
  </si>
  <si>
    <t>Lade-
Beginn</t>
  </si>
  <si>
    <t>Zeit
Ende</t>
  </si>
  <si>
    <t xml:space="preserve">Abgerechnet am </t>
  </si>
  <si>
    <t>Monat / Jahr</t>
  </si>
  <si>
    <t xml:space="preserve">Rechnungsbetrag </t>
  </si>
  <si>
    <t>Summe</t>
  </si>
  <si>
    <t>Meldung Energiebezüge</t>
  </si>
  <si>
    <t>Batteriekapazität</t>
  </si>
  <si>
    <t>kWh</t>
  </si>
  <si>
    <t>Energie-
aufnahme</t>
  </si>
  <si>
    <t>in kWh</t>
  </si>
  <si>
    <r>
      <rPr>
        <b/>
        <sz val="12"/>
        <color theme="1"/>
        <rFont val="Arial"/>
        <family val="2"/>
      </rPr>
      <t xml:space="preserve">Lade-
dauer </t>
    </r>
    <r>
      <rPr>
        <sz val="8"/>
        <color theme="1"/>
        <rFont val="Arial"/>
        <family val="2"/>
      </rPr>
      <t xml:space="preserve">
</t>
    </r>
  </si>
  <si>
    <t>Abgerechnet</t>
  </si>
  <si>
    <t>Mindestbetrag Fr. 20.--</t>
  </si>
  <si>
    <t>Dezimale Darstellung</t>
  </si>
  <si>
    <t>Muster Hans</t>
  </si>
  <si>
    <t>Schützenstrasse 11, 8570 Weinfelden</t>
  </si>
  <si>
    <t>Audi A3</t>
  </si>
  <si>
    <t>Sportback e-tron</t>
  </si>
  <si>
    <t>TG 123</t>
  </si>
  <si>
    <t>H. Muster</t>
  </si>
  <si>
    <t>in Fr.</t>
  </si>
  <si>
    <t>(Preis Fr. -.30 / kWh zuzüglich 7.7 % MWST)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</si>
</sst>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2" fontId="1" fillId="0" borderId="0" xfId="1" applyNumberFormat="1" applyFont="1" applyAlignment="1" applyProtection="1">
      <alignment horizontal="center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164" fontId="6" fillId="0" borderId="2" xfId="1" applyNumberFormat="1" applyFont="1" applyBorder="1" applyAlignment="1" applyProtection="1">
      <alignment horizontal="center"/>
    </xf>
    <xf numFmtId="164" fontId="6" fillId="0" borderId="3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3" fontId="7" fillId="0" borderId="8" xfId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7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2" fontId="1" fillId="0" borderId="0" xfId="0" applyNumberFormat="1" applyFont="1" applyProtection="1"/>
    <xf numFmtId="165" fontId="1" fillId="0" borderId="8" xfId="0" applyNumberFormat="1" applyFont="1" applyBorder="1" applyProtection="1"/>
    <xf numFmtId="2" fontId="1" fillId="0" borderId="8" xfId="0" applyNumberFormat="1" applyFont="1" applyBorder="1" applyProtection="1"/>
    <xf numFmtId="4" fontId="4" fillId="0" borderId="0" xfId="0" applyNumberFormat="1" applyFont="1" applyProtection="1"/>
    <xf numFmtId="4" fontId="7" fillId="0" borderId="6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7" fillId="0" borderId="0" xfId="0" quotePrefix="1" applyFont="1" applyAlignment="1" applyProtection="1">
      <alignment horizontal="center"/>
    </xf>
    <xf numFmtId="43" fontId="7" fillId="0" borderId="0" xfId="1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85725</xdr:rowOff>
    </xdr:from>
    <xdr:to>
      <xdr:col>6</xdr:col>
      <xdr:colOff>295275</xdr:colOff>
      <xdr:row>1</xdr:row>
      <xdr:rowOff>0</xdr:rowOff>
    </xdr:to>
    <xdr:pic>
      <xdr:nvPicPr>
        <xdr:cNvPr id="2" name="Grafik 1" descr="KTG_Logo_Verw_42mm_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5725"/>
          <a:ext cx="12477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0</xdr:row>
      <xdr:rowOff>85725</xdr:rowOff>
    </xdr:from>
    <xdr:to>
      <xdr:col>7</xdr:col>
      <xdr:colOff>457200</xdr:colOff>
      <xdr:row>0</xdr:row>
      <xdr:rowOff>485775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52975" y="85725"/>
          <a:ext cx="13525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windowProtection="1" tabSelected="1" workbookViewId="0">
      <selection activeCell="N25" sqref="N25"/>
    </sheetView>
  </sheetViews>
  <sheetFormatPr baseColWidth="10" defaultRowHeight="14.25" x14ac:dyDescent="0.2"/>
  <cols>
    <col min="1" max="1" width="20.28515625" style="2" customWidth="1"/>
    <col min="2" max="3" width="10" style="2" customWidth="1"/>
    <col min="4" max="4" width="8.5703125" style="2" customWidth="1"/>
    <col min="5" max="5" width="15" style="2" customWidth="1"/>
    <col min="6" max="7" width="7.7109375" style="2" customWidth="1"/>
    <col min="8" max="16384" width="11.42578125" style="2"/>
  </cols>
  <sheetData>
    <row r="1" spans="1:7" ht="47.25" customHeight="1" x14ac:dyDescent="0.2">
      <c r="A1" s="32" t="s">
        <v>4</v>
      </c>
      <c r="B1" s="32"/>
      <c r="C1" s="32"/>
      <c r="D1" s="32"/>
    </row>
    <row r="2" spans="1:7" ht="11.25" customHeight="1" x14ac:dyDescent="0.2">
      <c r="A2" s="4"/>
      <c r="B2" s="4"/>
      <c r="C2" s="33"/>
      <c r="D2" s="33"/>
      <c r="E2" s="33"/>
      <c r="F2" s="33"/>
      <c r="G2" s="33"/>
    </row>
    <row r="3" spans="1:7" ht="11.25" customHeight="1" x14ac:dyDescent="0.2">
      <c r="A3" s="4"/>
      <c r="B3" s="4"/>
      <c r="C3" s="33"/>
      <c r="D3" s="33"/>
      <c r="E3" s="33" t="s">
        <v>14</v>
      </c>
      <c r="F3" s="33"/>
      <c r="G3" s="33"/>
    </row>
    <row r="4" spans="1:7" ht="21.95" customHeight="1" x14ac:dyDescent="0.3">
      <c r="A4" s="5" t="s">
        <v>17</v>
      </c>
      <c r="E4" s="34">
        <v>44927</v>
      </c>
      <c r="F4" s="35"/>
      <c r="G4" s="36"/>
    </row>
    <row r="5" spans="1:7" ht="15" customHeight="1" x14ac:dyDescent="0.2"/>
    <row r="6" spans="1:7" ht="15" customHeight="1" x14ac:dyDescent="0.25">
      <c r="A6" s="1" t="s">
        <v>0</v>
      </c>
      <c r="B6" s="37" t="s">
        <v>26</v>
      </c>
      <c r="C6" s="38"/>
      <c r="D6" s="38"/>
      <c r="E6" s="38"/>
      <c r="F6" s="38"/>
      <c r="G6" s="39"/>
    </row>
    <row r="7" spans="1:7" ht="15" customHeight="1" x14ac:dyDescent="0.25">
      <c r="A7" s="1" t="s">
        <v>3</v>
      </c>
      <c r="B7" s="37" t="s">
        <v>27</v>
      </c>
      <c r="C7" s="38"/>
      <c r="D7" s="38"/>
      <c r="E7" s="38"/>
      <c r="F7" s="38"/>
      <c r="G7" s="39"/>
    </row>
    <row r="8" spans="1:7" ht="15" customHeight="1" x14ac:dyDescent="0.25">
      <c r="A8" s="1"/>
      <c r="E8" s="6"/>
    </row>
    <row r="9" spans="1:7" ht="15" customHeight="1" x14ac:dyDescent="0.25">
      <c r="A9" s="1" t="s">
        <v>6</v>
      </c>
      <c r="B9" s="37" t="s">
        <v>28</v>
      </c>
      <c r="C9" s="38"/>
      <c r="D9" s="39"/>
      <c r="E9" s="1" t="s">
        <v>7</v>
      </c>
      <c r="F9" s="37" t="s">
        <v>29</v>
      </c>
      <c r="G9" s="39"/>
    </row>
    <row r="10" spans="1:7" ht="15" customHeight="1" x14ac:dyDescent="0.25">
      <c r="A10" s="1" t="s">
        <v>8</v>
      </c>
      <c r="B10" s="37" t="s">
        <v>30</v>
      </c>
      <c r="C10" s="38"/>
      <c r="D10" s="39"/>
      <c r="E10" s="1"/>
      <c r="F10" s="1"/>
      <c r="G10" s="1"/>
    </row>
    <row r="11" spans="1:7" ht="15" customHeight="1" x14ac:dyDescent="0.25">
      <c r="A11" s="1" t="s">
        <v>18</v>
      </c>
      <c r="B11" s="30">
        <v>8.8000000000000007</v>
      </c>
      <c r="C11" s="31"/>
      <c r="D11" s="7" t="s">
        <v>19</v>
      </c>
      <c r="E11" s="1" t="s">
        <v>9</v>
      </c>
      <c r="F11" s="18">
        <v>3.7</v>
      </c>
      <c r="G11" s="8" t="s">
        <v>10</v>
      </c>
    </row>
    <row r="12" spans="1:7" ht="15" customHeight="1" x14ac:dyDescent="0.25">
      <c r="A12" s="1"/>
      <c r="B12" s="1"/>
      <c r="C12" s="1"/>
      <c r="D12" s="1"/>
      <c r="E12" s="1"/>
      <c r="F12" s="1"/>
    </row>
    <row r="13" spans="1:7" ht="21.75" customHeight="1" x14ac:dyDescent="0.3">
      <c r="A13" s="5" t="s">
        <v>5</v>
      </c>
      <c r="B13" s="1"/>
      <c r="C13" s="1"/>
      <c r="D13" s="1"/>
      <c r="E13" s="1"/>
      <c r="F13" s="1"/>
    </row>
    <row r="14" spans="1:7" ht="11.25" customHeight="1" x14ac:dyDescent="0.25">
      <c r="B14" s="27"/>
      <c r="C14" s="27"/>
      <c r="D14" s="9"/>
    </row>
    <row r="15" spans="1:7" s="1" customFormat="1" ht="30" customHeight="1" x14ac:dyDescent="0.25">
      <c r="A15" s="1" t="s">
        <v>1</v>
      </c>
      <c r="B15" s="12" t="s">
        <v>11</v>
      </c>
      <c r="C15" s="12" t="s">
        <v>12</v>
      </c>
      <c r="D15" s="10" t="s">
        <v>22</v>
      </c>
      <c r="E15" s="11" t="s">
        <v>20</v>
      </c>
      <c r="F15" s="28" t="s">
        <v>23</v>
      </c>
      <c r="G15" s="27"/>
    </row>
    <row r="16" spans="1:7" ht="11.25" customHeight="1" x14ac:dyDescent="0.2">
      <c r="A16" s="13"/>
      <c r="B16" s="29" t="s">
        <v>25</v>
      </c>
      <c r="C16" s="29"/>
      <c r="D16" s="49"/>
      <c r="E16" s="49" t="s">
        <v>21</v>
      </c>
      <c r="F16" s="50" t="s">
        <v>21</v>
      </c>
      <c r="G16" s="50" t="s">
        <v>32</v>
      </c>
    </row>
    <row r="17" spans="1:10" ht="15" customHeight="1" x14ac:dyDescent="0.2">
      <c r="A17" s="14">
        <v>44929</v>
      </c>
      <c r="B17" s="21">
        <v>8</v>
      </c>
      <c r="C17" s="21">
        <v>15</v>
      </c>
      <c r="D17" s="20">
        <f>+C17-B17</f>
        <v>7</v>
      </c>
      <c r="E17" s="40">
        <f>+$B$11</f>
        <v>8.8000000000000007</v>
      </c>
      <c r="F17" s="41">
        <f>IF(D17*$F$11&gt;$B$11,$B$11,D17*$F$11)</f>
        <v>8.8000000000000007</v>
      </c>
      <c r="G17" s="42">
        <f>IF(F17&gt;0,5,0)</f>
        <v>5</v>
      </c>
      <c r="J17" s="15"/>
    </row>
    <row r="18" spans="1:10" ht="15" customHeight="1" x14ac:dyDescent="0.2">
      <c r="A18" s="14">
        <v>44931</v>
      </c>
      <c r="B18" s="21">
        <v>10</v>
      </c>
      <c r="C18" s="21">
        <v>12</v>
      </c>
      <c r="D18" s="20">
        <f>+C18-B18</f>
        <v>2</v>
      </c>
      <c r="E18" s="40">
        <f t="shared" ref="E18:E43" si="0">+$B$11</f>
        <v>8.8000000000000007</v>
      </c>
      <c r="F18" s="41">
        <f t="shared" ref="F18:F43" si="1">IF(D18*$F$11&gt;$B$11,$B$11,D18*$F$11)</f>
        <v>7.4</v>
      </c>
      <c r="G18" s="42">
        <f t="shared" ref="G18:G43" si="2">IF(F18&gt;0,5,0)</f>
        <v>5</v>
      </c>
    </row>
    <row r="19" spans="1:10" ht="15" customHeight="1" x14ac:dyDescent="0.2">
      <c r="A19" s="14">
        <v>44936</v>
      </c>
      <c r="B19" s="21">
        <v>15.5</v>
      </c>
      <c r="C19" s="21">
        <v>17.25</v>
      </c>
      <c r="D19" s="20">
        <f t="shared" ref="D19:D43" si="3">+C19-B19</f>
        <v>1.75</v>
      </c>
      <c r="E19" s="40">
        <f t="shared" si="0"/>
        <v>8.8000000000000007</v>
      </c>
      <c r="F19" s="41">
        <f t="shared" si="1"/>
        <v>6.4750000000000005</v>
      </c>
      <c r="G19" s="42">
        <f t="shared" si="2"/>
        <v>5</v>
      </c>
    </row>
    <row r="20" spans="1:10" ht="15" customHeight="1" x14ac:dyDescent="0.2">
      <c r="A20" s="14">
        <v>44937</v>
      </c>
      <c r="B20" s="21">
        <v>8</v>
      </c>
      <c r="C20" s="21">
        <v>20</v>
      </c>
      <c r="D20" s="20">
        <f t="shared" si="3"/>
        <v>12</v>
      </c>
      <c r="E20" s="40">
        <f t="shared" si="0"/>
        <v>8.8000000000000007</v>
      </c>
      <c r="F20" s="41">
        <f t="shared" si="1"/>
        <v>8.8000000000000007</v>
      </c>
      <c r="G20" s="42">
        <f t="shared" si="2"/>
        <v>5</v>
      </c>
    </row>
    <row r="21" spans="1:10" ht="15" customHeight="1" x14ac:dyDescent="0.2">
      <c r="A21" s="14">
        <v>44938</v>
      </c>
      <c r="B21" s="21">
        <v>10</v>
      </c>
      <c r="C21" s="21">
        <v>12</v>
      </c>
      <c r="D21" s="20">
        <f t="shared" si="3"/>
        <v>2</v>
      </c>
      <c r="E21" s="40">
        <f t="shared" si="0"/>
        <v>8.8000000000000007</v>
      </c>
      <c r="F21" s="41">
        <f t="shared" si="1"/>
        <v>7.4</v>
      </c>
      <c r="G21" s="42">
        <f t="shared" si="2"/>
        <v>5</v>
      </c>
    </row>
    <row r="22" spans="1:10" ht="15" customHeight="1" x14ac:dyDescent="0.2">
      <c r="A22" s="14">
        <v>44939</v>
      </c>
      <c r="B22" s="21">
        <v>8.25</v>
      </c>
      <c r="C22" s="21">
        <v>17.75</v>
      </c>
      <c r="D22" s="20">
        <f t="shared" si="3"/>
        <v>9.5</v>
      </c>
      <c r="E22" s="40">
        <f>+$B$11</f>
        <v>8.8000000000000007</v>
      </c>
      <c r="F22" s="41">
        <f t="shared" si="1"/>
        <v>8.8000000000000007</v>
      </c>
      <c r="G22" s="42">
        <f t="shared" si="2"/>
        <v>5</v>
      </c>
    </row>
    <row r="23" spans="1:10" ht="15" customHeight="1" x14ac:dyDescent="0.2">
      <c r="A23" s="14">
        <v>44941</v>
      </c>
      <c r="B23" s="21">
        <v>8</v>
      </c>
      <c r="C23" s="21">
        <v>17.5</v>
      </c>
      <c r="D23" s="20">
        <f t="shared" si="3"/>
        <v>9.5</v>
      </c>
      <c r="E23" s="40">
        <f t="shared" si="0"/>
        <v>8.8000000000000007</v>
      </c>
      <c r="F23" s="41">
        <f t="shared" si="1"/>
        <v>8.8000000000000007</v>
      </c>
      <c r="G23" s="42">
        <f t="shared" si="2"/>
        <v>5</v>
      </c>
    </row>
    <row r="24" spans="1:10" ht="15" customHeight="1" x14ac:dyDescent="0.2">
      <c r="A24" s="14"/>
      <c r="B24" s="21"/>
      <c r="C24" s="21"/>
      <c r="D24" s="20">
        <f t="shared" si="3"/>
        <v>0</v>
      </c>
      <c r="E24" s="40">
        <f t="shared" si="0"/>
        <v>8.8000000000000007</v>
      </c>
      <c r="F24" s="41">
        <f t="shared" si="1"/>
        <v>0</v>
      </c>
      <c r="G24" s="42">
        <f t="shared" si="2"/>
        <v>0</v>
      </c>
    </row>
    <row r="25" spans="1:10" ht="15" customHeight="1" x14ac:dyDescent="0.2">
      <c r="A25" s="14"/>
      <c r="B25" s="21"/>
      <c r="C25" s="21"/>
      <c r="D25" s="20">
        <f t="shared" si="3"/>
        <v>0</v>
      </c>
      <c r="E25" s="40">
        <f t="shared" si="0"/>
        <v>8.8000000000000007</v>
      </c>
      <c r="F25" s="41">
        <f t="shared" si="1"/>
        <v>0</v>
      </c>
      <c r="G25" s="42">
        <f t="shared" si="2"/>
        <v>0</v>
      </c>
    </row>
    <row r="26" spans="1:10" ht="15" customHeight="1" x14ac:dyDescent="0.2">
      <c r="A26" s="14"/>
      <c r="B26" s="21"/>
      <c r="C26" s="21"/>
      <c r="D26" s="20">
        <f t="shared" si="3"/>
        <v>0</v>
      </c>
      <c r="E26" s="40">
        <f t="shared" si="0"/>
        <v>8.8000000000000007</v>
      </c>
      <c r="F26" s="41">
        <f t="shared" si="1"/>
        <v>0</v>
      </c>
      <c r="G26" s="42">
        <f t="shared" si="2"/>
        <v>0</v>
      </c>
    </row>
    <row r="27" spans="1:10" ht="15" customHeight="1" x14ac:dyDescent="0.2">
      <c r="A27" s="14"/>
      <c r="B27" s="21"/>
      <c r="C27" s="21"/>
      <c r="D27" s="20">
        <f t="shared" si="3"/>
        <v>0</v>
      </c>
      <c r="E27" s="40">
        <f t="shared" si="0"/>
        <v>8.8000000000000007</v>
      </c>
      <c r="F27" s="41">
        <f t="shared" si="1"/>
        <v>0</v>
      </c>
      <c r="G27" s="42">
        <f t="shared" si="2"/>
        <v>0</v>
      </c>
    </row>
    <row r="28" spans="1:10" ht="15" customHeight="1" x14ac:dyDescent="0.2">
      <c r="A28" s="14"/>
      <c r="B28" s="21"/>
      <c r="C28" s="21"/>
      <c r="D28" s="20">
        <f t="shared" si="3"/>
        <v>0</v>
      </c>
      <c r="E28" s="40">
        <f t="shared" si="0"/>
        <v>8.8000000000000007</v>
      </c>
      <c r="F28" s="41">
        <f t="shared" si="1"/>
        <v>0</v>
      </c>
      <c r="G28" s="42">
        <f t="shared" si="2"/>
        <v>0</v>
      </c>
    </row>
    <row r="29" spans="1:10" ht="15" customHeight="1" x14ac:dyDescent="0.2">
      <c r="A29" s="14"/>
      <c r="B29" s="21"/>
      <c r="C29" s="21"/>
      <c r="D29" s="20">
        <f t="shared" si="3"/>
        <v>0</v>
      </c>
      <c r="E29" s="40">
        <f t="shared" si="0"/>
        <v>8.8000000000000007</v>
      </c>
      <c r="F29" s="41">
        <f t="shared" ref="F29:F30" si="4">IF(D29*$F$11&gt;$B$11,$B$11,D29*$F$11)</f>
        <v>0</v>
      </c>
      <c r="G29" s="42">
        <f t="shared" si="2"/>
        <v>0</v>
      </c>
    </row>
    <row r="30" spans="1:10" ht="15" customHeight="1" x14ac:dyDescent="0.2">
      <c r="A30" s="14"/>
      <c r="B30" s="21"/>
      <c r="C30" s="21"/>
      <c r="D30" s="20">
        <f t="shared" si="3"/>
        <v>0</v>
      </c>
      <c r="E30" s="40">
        <f t="shared" si="0"/>
        <v>8.8000000000000007</v>
      </c>
      <c r="F30" s="41">
        <f t="shared" si="4"/>
        <v>0</v>
      </c>
      <c r="G30" s="42">
        <f t="shared" si="2"/>
        <v>0</v>
      </c>
    </row>
    <row r="31" spans="1:10" ht="15" customHeight="1" x14ac:dyDescent="0.2">
      <c r="A31" s="14"/>
      <c r="B31" s="21"/>
      <c r="C31" s="21"/>
      <c r="D31" s="20">
        <f t="shared" si="3"/>
        <v>0</v>
      </c>
      <c r="E31" s="40">
        <f t="shared" si="0"/>
        <v>8.8000000000000007</v>
      </c>
      <c r="F31" s="41">
        <f t="shared" si="1"/>
        <v>0</v>
      </c>
      <c r="G31" s="42">
        <f t="shared" si="2"/>
        <v>0</v>
      </c>
    </row>
    <row r="32" spans="1:10" ht="15" customHeight="1" x14ac:dyDescent="0.2">
      <c r="A32" s="14"/>
      <c r="B32" s="21"/>
      <c r="C32" s="21"/>
      <c r="D32" s="20">
        <f t="shared" si="3"/>
        <v>0</v>
      </c>
      <c r="E32" s="40">
        <f t="shared" si="0"/>
        <v>8.8000000000000007</v>
      </c>
      <c r="F32" s="41">
        <f t="shared" si="1"/>
        <v>0</v>
      </c>
      <c r="G32" s="42">
        <f t="shared" si="2"/>
        <v>0</v>
      </c>
    </row>
    <row r="33" spans="1:7" ht="15" customHeight="1" x14ac:dyDescent="0.2">
      <c r="A33" s="14"/>
      <c r="B33" s="21"/>
      <c r="C33" s="21"/>
      <c r="D33" s="20">
        <f t="shared" si="3"/>
        <v>0</v>
      </c>
      <c r="E33" s="40">
        <f t="shared" si="0"/>
        <v>8.8000000000000007</v>
      </c>
      <c r="F33" s="41">
        <f t="shared" si="1"/>
        <v>0</v>
      </c>
      <c r="G33" s="42">
        <f t="shared" si="2"/>
        <v>0</v>
      </c>
    </row>
    <row r="34" spans="1:7" ht="15" customHeight="1" x14ac:dyDescent="0.2">
      <c r="A34" s="14"/>
      <c r="B34" s="21"/>
      <c r="C34" s="21"/>
      <c r="D34" s="20">
        <f t="shared" si="3"/>
        <v>0</v>
      </c>
      <c r="E34" s="40">
        <f t="shared" si="0"/>
        <v>8.8000000000000007</v>
      </c>
      <c r="F34" s="41">
        <f t="shared" si="1"/>
        <v>0</v>
      </c>
      <c r="G34" s="42">
        <f t="shared" si="2"/>
        <v>0</v>
      </c>
    </row>
    <row r="35" spans="1:7" ht="15" customHeight="1" x14ac:dyDescent="0.2">
      <c r="A35" s="14"/>
      <c r="B35" s="21"/>
      <c r="C35" s="21"/>
      <c r="D35" s="20">
        <f t="shared" si="3"/>
        <v>0</v>
      </c>
      <c r="E35" s="40">
        <f t="shared" si="0"/>
        <v>8.8000000000000007</v>
      </c>
      <c r="F35" s="41">
        <f t="shared" si="1"/>
        <v>0</v>
      </c>
      <c r="G35" s="42">
        <f t="shared" si="2"/>
        <v>0</v>
      </c>
    </row>
    <row r="36" spans="1:7" ht="15" customHeight="1" x14ac:dyDescent="0.2">
      <c r="A36" s="14"/>
      <c r="B36" s="21"/>
      <c r="C36" s="21"/>
      <c r="D36" s="20">
        <f t="shared" si="3"/>
        <v>0</v>
      </c>
      <c r="E36" s="40">
        <f t="shared" si="0"/>
        <v>8.8000000000000007</v>
      </c>
      <c r="F36" s="41">
        <f t="shared" si="1"/>
        <v>0</v>
      </c>
      <c r="G36" s="42">
        <f t="shared" si="2"/>
        <v>0</v>
      </c>
    </row>
    <row r="37" spans="1:7" ht="15" customHeight="1" x14ac:dyDescent="0.2">
      <c r="A37" s="14"/>
      <c r="B37" s="21"/>
      <c r="C37" s="21"/>
      <c r="D37" s="20">
        <f t="shared" si="3"/>
        <v>0</v>
      </c>
      <c r="E37" s="40">
        <f t="shared" si="0"/>
        <v>8.8000000000000007</v>
      </c>
      <c r="F37" s="41">
        <f t="shared" si="1"/>
        <v>0</v>
      </c>
      <c r="G37" s="42">
        <f t="shared" si="2"/>
        <v>0</v>
      </c>
    </row>
    <row r="38" spans="1:7" ht="15" customHeight="1" x14ac:dyDescent="0.2">
      <c r="A38" s="14"/>
      <c r="B38" s="21"/>
      <c r="C38" s="21"/>
      <c r="D38" s="20">
        <f t="shared" si="3"/>
        <v>0</v>
      </c>
      <c r="E38" s="40">
        <f t="shared" si="0"/>
        <v>8.8000000000000007</v>
      </c>
      <c r="F38" s="41">
        <f t="shared" si="1"/>
        <v>0</v>
      </c>
      <c r="G38" s="42">
        <f t="shared" si="2"/>
        <v>0</v>
      </c>
    </row>
    <row r="39" spans="1:7" ht="15" customHeight="1" x14ac:dyDescent="0.2">
      <c r="A39" s="14"/>
      <c r="B39" s="21"/>
      <c r="C39" s="21"/>
      <c r="D39" s="20">
        <f t="shared" si="3"/>
        <v>0</v>
      </c>
      <c r="E39" s="40">
        <f t="shared" si="0"/>
        <v>8.8000000000000007</v>
      </c>
      <c r="F39" s="41">
        <f t="shared" si="1"/>
        <v>0</v>
      </c>
      <c r="G39" s="42">
        <f t="shared" si="2"/>
        <v>0</v>
      </c>
    </row>
    <row r="40" spans="1:7" ht="15" customHeight="1" x14ac:dyDescent="0.2">
      <c r="A40" s="14"/>
      <c r="B40" s="21"/>
      <c r="C40" s="21"/>
      <c r="D40" s="20">
        <f t="shared" si="3"/>
        <v>0</v>
      </c>
      <c r="E40" s="40">
        <f t="shared" si="0"/>
        <v>8.8000000000000007</v>
      </c>
      <c r="F40" s="41">
        <f t="shared" si="1"/>
        <v>0</v>
      </c>
      <c r="G40" s="42">
        <f t="shared" si="2"/>
        <v>0</v>
      </c>
    </row>
    <row r="41" spans="1:7" ht="15" customHeight="1" x14ac:dyDescent="0.2">
      <c r="A41" s="14"/>
      <c r="B41" s="21"/>
      <c r="C41" s="21"/>
      <c r="D41" s="20">
        <f t="shared" si="3"/>
        <v>0</v>
      </c>
      <c r="E41" s="40">
        <f t="shared" si="0"/>
        <v>8.8000000000000007</v>
      </c>
      <c r="F41" s="41">
        <f t="shared" si="1"/>
        <v>0</v>
      </c>
      <c r="G41" s="42">
        <f t="shared" si="2"/>
        <v>0</v>
      </c>
    </row>
    <row r="42" spans="1:7" ht="15" customHeight="1" x14ac:dyDescent="0.2">
      <c r="A42" s="14"/>
      <c r="B42" s="21"/>
      <c r="C42" s="21"/>
      <c r="D42" s="20">
        <f t="shared" si="3"/>
        <v>0</v>
      </c>
      <c r="E42" s="40">
        <f t="shared" si="0"/>
        <v>8.8000000000000007</v>
      </c>
      <c r="F42" s="41">
        <f t="shared" si="1"/>
        <v>0</v>
      </c>
      <c r="G42" s="42">
        <f t="shared" si="2"/>
        <v>0</v>
      </c>
    </row>
    <row r="43" spans="1:7" ht="15" customHeight="1" x14ac:dyDescent="0.2">
      <c r="A43" s="14"/>
      <c r="B43" s="21"/>
      <c r="C43" s="21"/>
      <c r="D43" s="20">
        <f t="shared" si="3"/>
        <v>0</v>
      </c>
      <c r="E43" s="40">
        <f t="shared" si="0"/>
        <v>8.8000000000000007</v>
      </c>
      <c r="F43" s="43">
        <f t="shared" si="1"/>
        <v>0</v>
      </c>
      <c r="G43" s="44">
        <f t="shared" si="2"/>
        <v>0</v>
      </c>
    </row>
    <row r="44" spans="1:7" s="6" customFormat="1" ht="19.5" customHeight="1" x14ac:dyDescent="0.2">
      <c r="A44" s="6" t="s">
        <v>16</v>
      </c>
      <c r="C44" s="3"/>
      <c r="D44" s="45"/>
      <c r="E44" s="45"/>
      <c r="F44" s="41">
        <f>SUM(F17:F43)</f>
        <v>56.475000000000009</v>
      </c>
      <c r="G44" s="41">
        <f>SUM(G17:G43)</f>
        <v>35</v>
      </c>
    </row>
    <row r="45" spans="1:7" s="6" customFormat="1" ht="11.25" customHeight="1" x14ac:dyDescent="0.2">
      <c r="C45" s="3"/>
      <c r="D45" s="45"/>
      <c r="E45" s="45"/>
      <c r="F45" s="45"/>
      <c r="G45" s="45"/>
    </row>
    <row r="46" spans="1:7" s="6" customFormat="1" ht="11.25" customHeight="1" thickBot="1" x14ac:dyDescent="0.25">
      <c r="C46" s="3"/>
      <c r="D46" s="45"/>
      <c r="E46" s="45"/>
      <c r="F46" s="46" t="s">
        <v>24</v>
      </c>
      <c r="G46" s="46"/>
    </row>
    <row r="47" spans="1:7" ht="15" customHeight="1" thickBot="1" x14ac:dyDescent="0.3">
      <c r="A47" s="1" t="s">
        <v>15</v>
      </c>
      <c r="B47" s="19" t="s">
        <v>33</v>
      </c>
      <c r="D47" s="47"/>
      <c r="E47" s="48"/>
      <c r="F47" s="25">
        <f>(+F44*0.3+G44)*1.077</f>
        <v>55.942072500000002</v>
      </c>
      <c r="G47" s="26"/>
    </row>
    <row r="48" spans="1:7" ht="15" customHeight="1" x14ac:dyDescent="0.25">
      <c r="A48" s="16"/>
    </row>
    <row r="49" spans="1:7" s="6" customFormat="1" ht="15" customHeight="1" x14ac:dyDescent="0.25">
      <c r="A49" s="1" t="s">
        <v>13</v>
      </c>
      <c r="B49" s="22">
        <v>44957</v>
      </c>
      <c r="C49" s="23"/>
      <c r="E49" s="17" t="s">
        <v>2</v>
      </c>
      <c r="F49" s="24" t="s">
        <v>31</v>
      </c>
      <c r="G49" s="23"/>
    </row>
    <row r="50" spans="1:7" ht="15" customHeight="1" x14ac:dyDescent="0.2"/>
    <row r="51" spans="1:7" ht="15" customHeight="1" x14ac:dyDescent="0.2"/>
    <row r="52" spans="1:7" ht="15" customHeight="1" x14ac:dyDescent="0.2"/>
    <row r="53" spans="1:7" ht="15" customHeight="1" x14ac:dyDescent="0.2"/>
    <row r="54" spans="1:7" ht="15" customHeight="1" x14ac:dyDescent="0.2"/>
    <row r="55" spans="1:7" ht="15" customHeight="1" x14ac:dyDescent="0.2"/>
    <row r="56" spans="1:7" ht="15" customHeight="1" x14ac:dyDescent="0.2"/>
    <row r="57" spans="1:7" ht="15" customHeight="1" x14ac:dyDescent="0.2"/>
    <row r="58" spans="1:7" ht="15" customHeight="1" x14ac:dyDescent="0.2"/>
    <row r="59" spans="1:7" ht="15" customHeight="1" x14ac:dyDescent="0.2"/>
    <row r="60" spans="1:7" ht="15" customHeight="1" x14ac:dyDescent="0.2"/>
    <row r="61" spans="1:7" ht="15" customHeight="1" x14ac:dyDescent="0.2"/>
    <row r="62" spans="1:7" ht="15" customHeight="1" x14ac:dyDescent="0.2"/>
    <row r="63" spans="1:7" ht="15" customHeight="1" x14ac:dyDescent="0.2"/>
    <row r="64" spans="1:7" ht="15" customHeight="1" x14ac:dyDescent="0.2"/>
  </sheetData>
  <sheetProtection algorithmName="SHA-512" hashValue="Y6O2Ex8pQy0nuwS92bXjd+oeuNiX+K9jpcgr1hFeXrhCOrA1/rskAnSjSu1zMYRCNL4DL4qpeH0FLG1owitQEQ==" saltValue="1MGsLBsIi3/cipC69tV0Sg==" spinCount="100000" sheet="1" objects="1" scenarios="1"/>
  <mergeCells count="19">
    <mergeCell ref="B11:C11"/>
    <mergeCell ref="A1:D1"/>
    <mergeCell ref="C2:D2"/>
    <mergeCell ref="E2:G2"/>
    <mergeCell ref="C3:D3"/>
    <mergeCell ref="E3:G3"/>
    <mergeCell ref="E4:G4"/>
    <mergeCell ref="B6:G6"/>
    <mergeCell ref="B7:G7"/>
    <mergeCell ref="B9:D9"/>
    <mergeCell ref="F9:G9"/>
    <mergeCell ref="B10:D10"/>
    <mergeCell ref="B49:C49"/>
    <mergeCell ref="F49:G49"/>
    <mergeCell ref="F46:G46"/>
    <mergeCell ref="F47:G47"/>
    <mergeCell ref="B14:C14"/>
    <mergeCell ref="F15:G15"/>
    <mergeCell ref="B16:C16"/>
  </mergeCells>
  <pageMargins left="0.98425196850393704" right="0.59055118110236227" top="0.78740157480314965" bottom="0.59055118110236227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Anuschka Hofstetter</dc:creator>
  <cp:lastModifiedBy>Roost Stephan</cp:lastModifiedBy>
  <cp:lastPrinted>2023-08-09T07:29:19Z</cp:lastPrinted>
  <dcterms:created xsi:type="dcterms:W3CDTF">2016-05-24T12:03:37Z</dcterms:created>
  <dcterms:modified xsi:type="dcterms:W3CDTF">2023-08-10T07:02:04Z</dcterms:modified>
</cp:coreProperties>
</file>